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hmat\Desktop\3ساله\"/>
    </mc:Choice>
  </mc:AlternateContent>
  <bookViews>
    <workbookView xWindow="0" yWindow="0" windowWidth="20490" windowHeight="8205" tabRatio="810"/>
  </bookViews>
  <sheets>
    <sheet name="390323" sheetId="1" r:id="rId1"/>
    <sheet name="Sheet1" sheetId="2" r:id="rId2"/>
  </sheets>
  <definedNames>
    <definedName name="_xlnm._FilterDatabase" localSheetId="0" hidden="1">'390323'!$A$3:$W$34</definedName>
    <definedName name="_xlnm.Print_Area" localSheetId="0">'390323'!$A$1:$I$37</definedName>
  </definedNames>
  <calcPr calcId="162913"/>
  <fileRecoveryPr autoRecover="0"/>
</workbook>
</file>

<file path=xl/calcChain.xml><?xml version="1.0" encoding="utf-8"?>
<calcChain xmlns="http://schemas.openxmlformats.org/spreadsheetml/2006/main">
  <c r="F16" i="1" l="1"/>
  <c r="G14" i="1" l="1"/>
  <c r="F34" i="1" l="1"/>
  <c r="U8" i="1" l="1"/>
  <c r="W8" i="1" s="1"/>
  <c r="U10" i="1"/>
  <c r="W10" i="1" s="1"/>
  <c r="C5" i="1" l="1"/>
  <c r="T7" i="1"/>
  <c r="D34" i="1" l="1"/>
</calcChain>
</file>

<file path=xl/sharedStrings.xml><?xml version="1.0" encoding="utf-8"?>
<sst xmlns="http://schemas.openxmlformats.org/spreadsheetml/2006/main" count="160" uniqueCount="97">
  <si>
    <t>توضیح فعالیت</t>
  </si>
  <si>
    <t>تعهد به افغانی</t>
  </si>
  <si>
    <t xml:space="preserve">مجموع / Total </t>
  </si>
  <si>
    <t>شماره</t>
  </si>
  <si>
    <t>مرکز</t>
  </si>
  <si>
    <t>تخار</t>
  </si>
  <si>
    <t>بدخشان</t>
  </si>
  <si>
    <t>کابل</t>
  </si>
  <si>
    <t>بلخ</t>
  </si>
  <si>
    <t>جوزجان</t>
  </si>
  <si>
    <t>غزنی</t>
  </si>
  <si>
    <t>کاپیسا</t>
  </si>
  <si>
    <t>لغمان</t>
  </si>
  <si>
    <t>هرات</t>
  </si>
  <si>
    <t>هلمند</t>
  </si>
  <si>
    <t>وردک</t>
  </si>
  <si>
    <t>اعمار ساختمانهای پیله وری ریشخور</t>
  </si>
  <si>
    <t>مصارف حقیقی (افغانی)</t>
  </si>
  <si>
    <t>موقیعت</t>
  </si>
  <si>
    <t>10/06/1398</t>
  </si>
  <si>
    <t>بغلان</t>
  </si>
  <si>
    <t>پکتیا</t>
  </si>
  <si>
    <t>کنر</t>
  </si>
  <si>
    <t>قرارداد باقیمانده اعمار تعمیر هشت اطاقه حوض های پرروش ماهی بند سلما</t>
  </si>
  <si>
    <t>تهیه خوراکه حیوانی ولایت غور</t>
  </si>
  <si>
    <t>خریداری رشقه بیده خشک تخم مرغ زردگ و نایترو جن استیشن های القای مصنوعی</t>
  </si>
  <si>
    <t>اعمار دیوار احاطه فارم سرک کابل لوگر</t>
  </si>
  <si>
    <t xml:space="preserve">غور </t>
  </si>
  <si>
    <t>تجهیزات لابراتوار پروسس اسپرم بقه گاو نسلی</t>
  </si>
  <si>
    <t>خریداری خوراکه و ادویه جات ماهی برای فارم ماهی پروری قرغه</t>
  </si>
  <si>
    <t>اعمار احاطه دیوار قسمت دوم  فارم مالداری بینحصار</t>
  </si>
  <si>
    <t xml:space="preserve"> طلب شرکت ابراهیم ظریف از اعمار فارم مرغداری بگرامی </t>
  </si>
  <si>
    <t>قرارداد شده ماهانه پرداخت میشود</t>
  </si>
  <si>
    <t>معاشات  دو متخصصین</t>
  </si>
  <si>
    <t>مصارف سفریه کارمندان</t>
  </si>
  <si>
    <t>بخشها</t>
  </si>
  <si>
    <t>حشرات مفیده</t>
  </si>
  <si>
    <t>ماهی پروری</t>
  </si>
  <si>
    <t>فارمها</t>
  </si>
  <si>
    <t xml:space="preserve">انکشاف نسلگیری </t>
  </si>
  <si>
    <t>لبنیات</t>
  </si>
  <si>
    <t>تغذیه</t>
  </si>
  <si>
    <t>مرغداری</t>
  </si>
  <si>
    <t>اجرائیه</t>
  </si>
  <si>
    <t>لوگر پکتیکا خوست قندهار</t>
  </si>
  <si>
    <t xml:space="preserve">اعمار و بازسازی فارم گوسفنداری پوزه ایشان </t>
  </si>
  <si>
    <t xml:space="preserve">تهیه و خریدای خوراکه حیوانی فارم قره قل </t>
  </si>
  <si>
    <t xml:space="preserve">تهیه و خریدای خوراکه حیوانی فارم قره قل  </t>
  </si>
  <si>
    <t xml:space="preserve">اعمار یک  باب مرکز جمع اوری شیر </t>
  </si>
  <si>
    <t xml:space="preserve">اعمار دو باب استیشن القاح مصنوعی </t>
  </si>
  <si>
    <t xml:space="preserve">تکمیل شد </t>
  </si>
  <si>
    <t>پیشرفت فزیکی</t>
  </si>
  <si>
    <t>قرارداد عقد گردیده و به مرکز نیز مواصلت نموده</t>
  </si>
  <si>
    <t>حواله ان اجرا گردید</t>
  </si>
  <si>
    <t>در پروسه عقد قرارداد میباشد</t>
  </si>
  <si>
    <t>خریداری کاه سفید بیده جو جواری دانه سویابین و کنجاره فارم بینحیصار</t>
  </si>
  <si>
    <t xml:space="preserve">ارزیابی تکمیل گردیده در پروسه عقد قرارداد میباشد </t>
  </si>
  <si>
    <t xml:space="preserve">اعماریک باب استیشن القاح مصنوعی </t>
  </si>
  <si>
    <t>ملاحظات</t>
  </si>
  <si>
    <t>چگونگی پیشرفت</t>
  </si>
  <si>
    <t>جریان</t>
  </si>
  <si>
    <t>تکمیل شده</t>
  </si>
  <si>
    <t>پروسه قرارداد</t>
  </si>
  <si>
    <t>جریان دارد</t>
  </si>
  <si>
    <t>کارجریان دارد</t>
  </si>
  <si>
    <t xml:space="preserve">کار جریان </t>
  </si>
  <si>
    <t>کار جریان دارد</t>
  </si>
  <si>
    <t>کارفزیکی جریان دارد</t>
  </si>
  <si>
    <t>کار فزیکی جریان</t>
  </si>
  <si>
    <t>پروسه قرارداد آن جریان دارد</t>
  </si>
  <si>
    <t>مبلغ قرارداد</t>
  </si>
  <si>
    <t>کارجریان  دارد</t>
  </si>
  <si>
    <t xml:space="preserve">یکنیم ملیون برای سفریه ولایات پیشنهاد شد </t>
  </si>
  <si>
    <t>60%کار تکمیل گردیده و پرداخت 50%پول به قراردادی درپروسه میباشد</t>
  </si>
  <si>
    <t>50%کار فزیکی تکمیل باقی جریان دارد</t>
  </si>
  <si>
    <t>80%کار فزیکی صورت گرفته</t>
  </si>
  <si>
    <t>حواله ان اجرا گردید 100فیصد تکمیل شد</t>
  </si>
  <si>
    <t xml:space="preserve">جریان دارد </t>
  </si>
  <si>
    <t>20%کار فزیکی تکمیل گردیده و کار جریان دارد</t>
  </si>
  <si>
    <t xml:space="preserve">80%کار فزیکی صورت گرفته </t>
  </si>
  <si>
    <t xml:space="preserve">90%کار فزیکی صورت گرفته </t>
  </si>
  <si>
    <t>قرار داد عقد گردیده کار جریان دارد مکتوب به تدارکات نیز ارسال گردیده</t>
  </si>
  <si>
    <t>انتقال مواد 90 %صورت گرفته عنقریب پروژه تکمیل میگردد</t>
  </si>
  <si>
    <t>قرارداد عقد گردیده در قست انتخاب ساحه مشکل وجود دارد</t>
  </si>
  <si>
    <t>مشکل زمین</t>
  </si>
  <si>
    <t>قرارداد صورت گرفته کار ساختمان40%صورت گرفته</t>
  </si>
  <si>
    <r>
      <t xml:space="preserve">قرارداد </t>
    </r>
    <r>
      <rPr>
        <sz val="18"/>
        <color rgb="FFFF0000"/>
        <rFont val="Arial"/>
        <family val="2"/>
      </rPr>
      <t xml:space="preserve">بخش ساختمان </t>
    </r>
    <r>
      <rPr>
        <sz val="18"/>
        <rFont val="Arial"/>
        <family val="2"/>
      </rPr>
      <t>عقد گردیده قرار داد آن به مرکز مواصلت نموده کار فزیکی 60%صورت گرفته باقی کار جریان دارد</t>
    </r>
  </si>
  <si>
    <t>به بار دوم به اعلان رفته است</t>
  </si>
  <si>
    <t>تداکات</t>
  </si>
  <si>
    <t>بخش ساختمان قرارداد شده کار فزیکی عملا آغاز گردید 30%پیشرفت دارد</t>
  </si>
  <si>
    <t>قرارداد عقد گردیده در پروسه خریداری میباشد</t>
  </si>
  <si>
    <t>خریداری</t>
  </si>
  <si>
    <t xml:space="preserve">قرار داد عقد گردیده </t>
  </si>
  <si>
    <t>25میلیون درپروسه قرارداد میباشد</t>
  </si>
  <si>
    <t xml:space="preserve">پرداخت پول شرکت قراردادی فارم مرغداری بگرامی </t>
  </si>
  <si>
    <t xml:space="preserve">خریداری تعداد 7 قلم اجناس و تجهیزات لابراتوار تغذیه حیوانی </t>
  </si>
  <si>
    <t>جدول گذارش دهی پروژه های انکشافی ریاست خدمات مالداری7/12 /1399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</si>
</sst>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8"/>
      <name val="Arial"/>
      <family val="2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Arial"/>
      <family val="2"/>
    </font>
    <font>
      <sz val="22"/>
      <name val="Arial"/>
      <family val="2"/>
    </font>
    <font>
      <sz val="18"/>
      <color theme="1"/>
      <name val="B Nazanin"/>
      <charset val="178"/>
    </font>
    <font>
      <b/>
      <sz val="18"/>
      <name val="Arial"/>
      <family val="2"/>
    </font>
    <font>
      <sz val="14"/>
      <name val="Arial"/>
      <family val="2"/>
    </font>
    <font>
      <sz val="24"/>
      <name val="Arial"/>
      <family val="2"/>
    </font>
    <font>
      <sz val="18"/>
      <color rgb="FFFF0000"/>
      <name val="Arial"/>
      <family val="2"/>
    </font>
    <font>
      <sz val="20"/>
      <color theme="1"/>
      <name val="B Nazanin"/>
      <charset val="178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readingOrder="2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 wrapText="1" readingOrder="2"/>
    </xf>
    <xf numFmtId="164" fontId="6" fillId="2" borderId="3" xfId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164" fontId="15" fillId="2" borderId="3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right" vertical="center" readingOrder="2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 wrapText="1" readingOrder="2"/>
    </xf>
    <xf numFmtId="164" fontId="6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right" vertical="center" wrapText="1"/>
    </xf>
    <xf numFmtId="164" fontId="9" fillId="2" borderId="2" xfId="1" applyNumberFormat="1" applyFont="1" applyFill="1" applyBorder="1" applyAlignment="1">
      <alignment horizontal="center" vertical="center"/>
    </xf>
    <xf numFmtId="164" fontId="15" fillId="2" borderId="2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164" fontId="18" fillId="2" borderId="13" xfId="1" applyNumberFormat="1" applyFont="1" applyFill="1" applyBorder="1" applyAlignment="1">
      <alignment vertical="center" wrapText="1" readingOrder="2"/>
    </xf>
    <xf numFmtId="164" fontId="7" fillId="2" borderId="2" xfId="1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right" vertical="center" wrapText="1" readingOrder="2"/>
    </xf>
    <xf numFmtId="0" fontId="3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readingOrder="2"/>
    </xf>
    <xf numFmtId="164" fontId="8" fillId="2" borderId="2" xfId="1" applyNumberFormat="1" applyFont="1" applyFill="1" applyBorder="1" applyAlignment="1">
      <alignment horizontal="center" vertical="center"/>
    </xf>
    <xf numFmtId="165" fontId="8" fillId="2" borderId="2" xfId="1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164" fontId="19" fillId="2" borderId="2" xfId="1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 readingOrder="2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5" xfId="1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/>
    </xf>
    <xf numFmtId="165" fontId="8" fillId="2" borderId="5" xfId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9" fontId="12" fillId="2" borderId="14" xfId="0" applyNumberFormat="1" applyFont="1" applyFill="1" applyBorder="1" applyAlignment="1">
      <alignment horizontal="center" vertical="center"/>
    </xf>
    <xf numFmtId="9" fontId="12" fillId="2" borderId="0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53F5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94"/>
  <sheetViews>
    <sheetView rightToLeft="1" tabSelected="1" view="pageBreakPreview" zoomScale="59" zoomScaleSheetLayoutView="59" workbookViewId="0">
      <selection activeCell="H6" sqref="H6"/>
    </sheetView>
  </sheetViews>
  <sheetFormatPr defaultRowHeight="12.75" x14ac:dyDescent="0.2"/>
  <cols>
    <col min="1" max="1" width="7.42578125" customWidth="1"/>
    <col min="2" max="2" width="76.5703125" style="9" customWidth="1"/>
    <col min="3" max="3" width="23.42578125" style="7" customWidth="1"/>
    <col min="4" max="4" width="20" style="10" customWidth="1"/>
    <col min="5" max="5" width="16.42578125" style="7" customWidth="1"/>
    <col min="6" max="6" width="22.140625" style="10" customWidth="1"/>
    <col min="7" max="7" width="19.42578125" style="7" customWidth="1"/>
    <col min="8" max="8" width="83" style="10" customWidth="1"/>
    <col min="9" max="9" width="26.7109375" style="10" customWidth="1"/>
    <col min="10" max="10" width="7.42578125" style="10" hidden="1" customWidth="1"/>
    <col min="11" max="19" width="6.7109375" style="10" customWidth="1"/>
    <col min="20" max="20" width="24.28515625" customWidth="1"/>
    <col min="21" max="21" width="24.85546875" customWidth="1"/>
    <col min="22" max="22" width="21.42578125" customWidth="1"/>
    <col min="23" max="23" width="24.5703125" customWidth="1"/>
    <col min="24" max="24" width="30.140625" customWidth="1"/>
  </cols>
  <sheetData>
    <row r="1" spans="1:23" ht="12.75" customHeight="1" x14ac:dyDescent="0.2">
      <c r="A1" s="22" t="s">
        <v>96</v>
      </c>
      <c r="B1" s="22"/>
      <c r="C1" s="22"/>
      <c r="D1" s="22"/>
      <c r="E1" s="22"/>
      <c r="F1" s="22"/>
      <c r="G1" s="22"/>
      <c r="H1" s="22"/>
      <c r="I1" s="23"/>
      <c r="J1" s="21"/>
      <c r="K1" s="17"/>
      <c r="L1" s="17"/>
      <c r="M1" s="17"/>
      <c r="N1" s="17"/>
      <c r="O1" s="17"/>
      <c r="P1" s="17"/>
      <c r="Q1" s="17"/>
      <c r="R1" s="17"/>
      <c r="S1" s="17"/>
    </row>
    <row r="2" spans="1:23" ht="45" customHeight="1" thickBot="1" x14ac:dyDescent="0.25">
      <c r="A2" s="22"/>
      <c r="B2" s="22"/>
      <c r="C2" s="22"/>
      <c r="D2" s="22"/>
      <c r="E2" s="22"/>
      <c r="F2" s="22"/>
      <c r="G2" s="22"/>
      <c r="H2" s="22"/>
      <c r="I2" s="23"/>
      <c r="J2" s="21"/>
      <c r="K2" s="17"/>
      <c r="L2" s="17"/>
      <c r="M2" s="17"/>
      <c r="N2" s="17"/>
      <c r="O2" s="17"/>
      <c r="P2" s="17"/>
      <c r="Q2" s="17"/>
      <c r="R2" s="17"/>
      <c r="S2" s="17"/>
    </row>
    <row r="3" spans="1:23" s="3" customFormat="1" ht="30" customHeight="1" x14ac:dyDescent="0.2">
      <c r="A3" s="24" t="s">
        <v>3</v>
      </c>
      <c r="B3" s="25" t="s">
        <v>0</v>
      </c>
      <c r="C3" s="26" t="s">
        <v>1</v>
      </c>
      <c r="D3" s="26" t="s">
        <v>35</v>
      </c>
      <c r="E3" s="26" t="s">
        <v>18</v>
      </c>
      <c r="F3" s="26" t="s">
        <v>70</v>
      </c>
      <c r="G3" s="26" t="s">
        <v>17</v>
      </c>
      <c r="H3" s="25" t="s">
        <v>59</v>
      </c>
      <c r="I3" s="27" t="s">
        <v>58</v>
      </c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23" s="2" customFormat="1" ht="23.25" customHeight="1" thickBot="1" x14ac:dyDescent="0.25">
      <c r="A4" s="28"/>
      <c r="B4" s="29"/>
      <c r="C4" s="30"/>
      <c r="D4" s="30"/>
      <c r="E4" s="30"/>
      <c r="F4" s="30"/>
      <c r="G4" s="30"/>
      <c r="H4" s="31"/>
      <c r="I4" s="32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3" s="12" customFormat="1" ht="43.5" customHeight="1" thickBot="1" x14ac:dyDescent="0.25">
      <c r="A5" s="33">
        <v>1</v>
      </c>
      <c r="B5" s="34" t="s">
        <v>16</v>
      </c>
      <c r="C5" s="35">
        <f>7042306*25%</f>
        <v>1760576.5</v>
      </c>
      <c r="D5" s="35" t="s">
        <v>36</v>
      </c>
      <c r="E5" s="36" t="s">
        <v>4</v>
      </c>
      <c r="F5" s="37">
        <v>1760577</v>
      </c>
      <c r="G5" s="38">
        <v>1760577</v>
      </c>
      <c r="H5" s="39" t="s">
        <v>76</v>
      </c>
      <c r="I5" s="40" t="s">
        <v>61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1"/>
    </row>
    <row r="6" spans="1:23" s="12" customFormat="1" ht="69.75" customHeight="1" thickBot="1" x14ac:dyDescent="0.25">
      <c r="A6" s="33">
        <v>2</v>
      </c>
      <c r="B6" s="41" t="s">
        <v>55</v>
      </c>
      <c r="C6" s="42">
        <v>4794991</v>
      </c>
      <c r="D6" s="42" t="s">
        <v>38</v>
      </c>
      <c r="E6" s="43" t="s">
        <v>4</v>
      </c>
      <c r="F6" s="43"/>
      <c r="G6" s="44"/>
      <c r="H6" s="45" t="s">
        <v>56</v>
      </c>
      <c r="I6" s="40" t="s">
        <v>62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1"/>
      <c r="U6" s="11"/>
    </row>
    <row r="7" spans="1:23" s="12" customFormat="1" ht="72.75" customHeight="1" thickBot="1" x14ac:dyDescent="0.25">
      <c r="A7" s="33">
        <v>3</v>
      </c>
      <c r="B7" s="41" t="s">
        <v>24</v>
      </c>
      <c r="C7" s="42">
        <v>2000000</v>
      </c>
      <c r="D7" s="42" t="s">
        <v>38</v>
      </c>
      <c r="E7" s="43" t="s">
        <v>27</v>
      </c>
      <c r="F7" s="46">
        <v>1999000</v>
      </c>
      <c r="G7" s="47">
        <v>1000000</v>
      </c>
      <c r="H7" s="48" t="s">
        <v>50</v>
      </c>
      <c r="I7" s="40" t="s">
        <v>61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1">
        <f>184889*9</f>
        <v>1664001</v>
      </c>
    </row>
    <row r="8" spans="1:23" s="12" customFormat="1" ht="57" customHeight="1" thickBot="1" x14ac:dyDescent="0.25">
      <c r="A8" s="33">
        <v>4</v>
      </c>
      <c r="B8" s="41" t="s">
        <v>45</v>
      </c>
      <c r="C8" s="42">
        <v>10035000</v>
      </c>
      <c r="D8" s="42" t="s">
        <v>38</v>
      </c>
      <c r="E8" s="43" t="s">
        <v>20</v>
      </c>
      <c r="F8" s="46">
        <v>9999169.5</v>
      </c>
      <c r="G8" s="44"/>
      <c r="H8" s="49" t="s">
        <v>75</v>
      </c>
      <c r="I8" s="40" t="s">
        <v>67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1" t="s">
        <v>19</v>
      </c>
      <c r="U8" s="11" t="e">
        <f>#REF!+#REF!</f>
        <v>#REF!</v>
      </c>
      <c r="V8" s="12">
        <v>20092000</v>
      </c>
      <c r="W8" s="11" t="e">
        <f>V8-U8</f>
        <v>#REF!</v>
      </c>
    </row>
    <row r="9" spans="1:23" s="12" customFormat="1" ht="57" customHeight="1" thickBot="1" x14ac:dyDescent="0.25">
      <c r="A9" s="33">
        <v>5</v>
      </c>
      <c r="B9" s="41" t="s">
        <v>30</v>
      </c>
      <c r="C9" s="42">
        <v>10906420</v>
      </c>
      <c r="D9" s="42" t="s">
        <v>38</v>
      </c>
      <c r="E9" s="43" t="s">
        <v>4</v>
      </c>
      <c r="F9" s="46">
        <v>10906420</v>
      </c>
      <c r="G9" s="44"/>
      <c r="H9" s="49" t="s">
        <v>75</v>
      </c>
      <c r="I9" s="40" t="s">
        <v>60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1"/>
      <c r="U9" s="11"/>
      <c r="W9" s="11"/>
    </row>
    <row r="10" spans="1:23" s="12" customFormat="1" ht="69" customHeight="1" thickBot="1" x14ac:dyDescent="0.25">
      <c r="A10" s="33">
        <v>6</v>
      </c>
      <c r="B10" s="41" t="s">
        <v>30</v>
      </c>
      <c r="C10" s="42">
        <v>12000000</v>
      </c>
      <c r="D10" s="42" t="s">
        <v>38</v>
      </c>
      <c r="E10" s="43" t="s">
        <v>8</v>
      </c>
      <c r="F10" s="50">
        <v>10439189</v>
      </c>
      <c r="G10" s="44"/>
      <c r="H10" s="51" t="s">
        <v>74</v>
      </c>
      <c r="I10" s="40" t="s">
        <v>68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1"/>
      <c r="U10" s="11" t="e">
        <f>#REF!+#REF!+#REF!+#REF!+#REF!</f>
        <v>#REF!</v>
      </c>
      <c r="V10" s="12">
        <v>940000</v>
      </c>
      <c r="W10" s="11" t="e">
        <f>V10-U10</f>
        <v>#REF!</v>
      </c>
    </row>
    <row r="11" spans="1:23" s="12" customFormat="1" ht="60.75" customHeight="1" thickBot="1" x14ac:dyDescent="0.25">
      <c r="A11" s="33">
        <v>7</v>
      </c>
      <c r="B11" s="41" t="s">
        <v>26</v>
      </c>
      <c r="C11" s="42">
        <v>7442480</v>
      </c>
      <c r="D11" s="42" t="s">
        <v>38</v>
      </c>
      <c r="E11" s="43" t="s">
        <v>4</v>
      </c>
      <c r="F11" s="46">
        <v>4642190</v>
      </c>
      <c r="G11" s="44"/>
      <c r="H11" s="51" t="s">
        <v>78</v>
      </c>
      <c r="I11" s="52" t="s">
        <v>72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1"/>
    </row>
    <row r="12" spans="1:23" s="14" customFormat="1" ht="52.5" customHeight="1" thickBot="1" x14ac:dyDescent="0.25">
      <c r="A12" s="33">
        <v>8</v>
      </c>
      <c r="B12" s="41" t="s">
        <v>46</v>
      </c>
      <c r="C12" s="42">
        <v>1000000</v>
      </c>
      <c r="D12" s="42" t="s">
        <v>38</v>
      </c>
      <c r="E12" s="43" t="s">
        <v>8</v>
      </c>
      <c r="F12" s="46">
        <v>993730</v>
      </c>
      <c r="G12" s="44"/>
      <c r="H12" s="51" t="s">
        <v>79</v>
      </c>
      <c r="I12" s="40" t="s">
        <v>63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3">
        <v>5638951</v>
      </c>
      <c r="U12" s="13"/>
    </row>
    <row r="13" spans="1:23" s="14" customFormat="1" ht="52.5" customHeight="1" thickBot="1" x14ac:dyDescent="0.25">
      <c r="A13" s="33">
        <v>9</v>
      </c>
      <c r="B13" s="41" t="s">
        <v>47</v>
      </c>
      <c r="C13" s="42">
        <v>1000000</v>
      </c>
      <c r="D13" s="42" t="s">
        <v>38</v>
      </c>
      <c r="E13" s="43" t="s">
        <v>9</v>
      </c>
      <c r="F13" s="46">
        <v>947800</v>
      </c>
      <c r="G13" s="44"/>
      <c r="H13" s="51" t="s">
        <v>80</v>
      </c>
      <c r="I13" s="40" t="s">
        <v>63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3"/>
      <c r="U13" s="13"/>
    </row>
    <row r="14" spans="1:23" s="14" customFormat="1" ht="47.25" customHeight="1" thickBot="1" x14ac:dyDescent="0.25">
      <c r="A14" s="33">
        <v>10</v>
      </c>
      <c r="B14" s="41" t="s">
        <v>28</v>
      </c>
      <c r="C14" s="42">
        <v>2000000</v>
      </c>
      <c r="D14" s="42" t="s">
        <v>39</v>
      </c>
      <c r="E14" s="43" t="s">
        <v>4</v>
      </c>
      <c r="F14" s="46">
        <v>1965000</v>
      </c>
      <c r="G14" s="44">
        <f>F14/2</f>
        <v>982500</v>
      </c>
      <c r="H14" s="48" t="s">
        <v>81</v>
      </c>
      <c r="I14" s="40" t="s">
        <v>77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3"/>
    </row>
    <row r="15" spans="1:23" s="14" customFormat="1" ht="48.75" customHeight="1" thickBot="1" x14ac:dyDescent="0.25">
      <c r="A15" s="33">
        <v>11</v>
      </c>
      <c r="B15" s="41" t="s">
        <v>25</v>
      </c>
      <c r="C15" s="42">
        <v>3000000</v>
      </c>
      <c r="D15" s="42" t="s">
        <v>39</v>
      </c>
      <c r="E15" s="43" t="s">
        <v>4</v>
      </c>
      <c r="F15" s="53"/>
      <c r="G15" s="44"/>
      <c r="H15" s="48" t="s">
        <v>92</v>
      </c>
      <c r="I15" s="40" t="s">
        <v>77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3"/>
    </row>
    <row r="16" spans="1:23" s="12" customFormat="1" ht="48.75" customHeight="1" thickBot="1" x14ac:dyDescent="0.25">
      <c r="A16" s="33">
        <v>12</v>
      </c>
      <c r="B16" s="41" t="s">
        <v>49</v>
      </c>
      <c r="C16" s="42">
        <v>4000000</v>
      </c>
      <c r="D16" s="42" t="s">
        <v>39</v>
      </c>
      <c r="E16" s="43" t="s">
        <v>7</v>
      </c>
      <c r="F16" s="53">
        <f>1998000+1997600</f>
        <v>3995600</v>
      </c>
      <c r="G16" s="44"/>
      <c r="H16" s="48" t="s">
        <v>54</v>
      </c>
      <c r="I16" s="40" t="s">
        <v>62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1"/>
    </row>
    <row r="17" spans="1:20" s="12" customFormat="1" ht="33.75" customHeight="1" thickBot="1" x14ac:dyDescent="0.25">
      <c r="A17" s="33">
        <v>13</v>
      </c>
      <c r="B17" s="41" t="s">
        <v>57</v>
      </c>
      <c r="C17" s="42">
        <v>2000000</v>
      </c>
      <c r="D17" s="42" t="s">
        <v>39</v>
      </c>
      <c r="E17" s="43" t="s">
        <v>14</v>
      </c>
      <c r="F17" s="46">
        <v>1989330</v>
      </c>
      <c r="G17" s="46">
        <v>1989330</v>
      </c>
      <c r="H17" s="45" t="s">
        <v>74</v>
      </c>
      <c r="I17" s="40" t="s">
        <v>64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1"/>
    </row>
    <row r="18" spans="1:20" s="12" customFormat="1" ht="33.75" customHeight="1" thickBot="1" x14ac:dyDescent="0.25">
      <c r="A18" s="33">
        <v>14</v>
      </c>
      <c r="B18" s="41" t="s">
        <v>57</v>
      </c>
      <c r="C18" s="42">
        <v>2000000</v>
      </c>
      <c r="D18" s="42" t="s">
        <v>39</v>
      </c>
      <c r="E18" s="43" t="s">
        <v>22</v>
      </c>
      <c r="F18" s="46">
        <v>1928450</v>
      </c>
      <c r="G18" s="46">
        <v>1928450</v>
      </c>
      <c r="H18" s="48" t="s">
        <v>52</v>
      </c>
      <c r="I18" s="40" t="s">
        <v>64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1"/>
    </row>
    <row r="19" spans="1:20" s="12" customFormat="1" ht="36.75" customHeight="1" thickBot="1" x14ac:dyDescent="0.25">
      <c r="A19" s="33">
        <v>15</v>
      </c>
      <c r="B19" s="41" t="s">
        <v>57</v>
      </c>
      <c r="C19" s="42">
        <v>2000000</v>
      </c>
      <c r="D19" s="42" t="s">
        <v>39</v>
      </c>
      <c r="E19" s="43" t="s">
        <v>6</v>
      </c>
      <c r="F19" s="46">
        <v>1465750</v>
      </c>
      <c r="G19" s="46">
        <v>1465750</v>
      </c>
      <c r="H19" s="45" t="s">
        <v>74</v>
      </c>
      <c r="I19" s="40" t="s">
        <v>64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1"/>
    </row>
    <row r="20" spans="1:20" s="12" customFormat="1" ht="52.5" customHeight="1" thickBot="1" x14ac:dyDescent="0.25">
      <c r="A20" s="33">
        <v>16</v>
      </c>
      <c r="B20" s="41" t="s">
        <v>57</v>
      </c>
      <c r="C20" s="42">
        <v>2000000</v>
      </c>
      <c r="D20" s="42" t="s">
        <v>39</v>
      </c>
      <c r="E20" s="43" t="s">
        <v>5</v>
      </c>
      <c r="F20" s="46">
        <v>1406000</v>
      </c>
      <c r="G20" s="46">
        <v>1406000</v>
      </c>
      <c r="H20" s="45" t="s">
        <v>73</v>
      </c>
      <c r="I20" s="40" t="s">
        <v>71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1"/>
    </row>
    <row r="21" spans="1:20" s="12" customFormat="1" ht="63.75" customHeight="1" thickBot="1" x14ac:dyDescent="0.25">
      <c r="A21" s="33">
        <v>17</v>
      </c>
      <c r="B21" s="41" t="s">
        <v>23</v>
      </c>
      <c r="C21" s="42">
        <v>959507</v>
      </c>
      <c r="D21" s="42" t="s">
        <v>37</v>
      </c>
      <c r="E21" s="43" t="s">
        <v>13</v>
      </c>
      <c r="F21" s="46">
        <v>95957</v>
      </c>
      <c r="G21" s="42">
        <v>959507</v>
      </c>
      <c r="H21" s="54" t="s">
        <v>76</v>
      </c>
      <c r="I21" s="40" t="s">
        <v>61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1"/>
    </row>
    <row r="22" spans="1:20" s="14" customFormat="1" ht="57" customHeight="1" thickBot="1" x14ac:dyDescent="0.25">
      <c r="A22" s="33">
        <v>18</v>
      </c>
      <c r="B22" s="41" t="s">
        <v>29</v>
      </c>
      <c r="C22" s="42">
        <v>2788000</v>
      </c>
      <c r="D22" s="42" t="s">
        <v>37</v>
      </c>
      <c r="E22" s="43" t="s">
        <v>4</v>
      </c>
      <c r="F22" s="55">
        <v>2394000</v>
      </c>
      <c r="H22" s="48" t="s">
        <v>82</v>
      </c>
      <c r="I22" s="40" t="s">
        <v>67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3"/>
    </row>
    <row r="23" spans="1:20" s="14" customFormat="1" ht="47.25" customHeight="1" thickBot="1" x14ac:dyDescent="0.25">
      <c r="A23" s="33">
        <v>19</v>
      </c>
      <c r="B23" s="41" t="s">
        <v>48</v>
      </c>
      <c r="C23" s="42">
        <v>2500000</v>
      </c>
      <c r="D23" s="42" t="s">
        <v>40</v>
      </c>
      <c r="E23" s="43" t="s">
        <v>4</v>
      </c>
      <c r="F23" s="46">
        <v>2478255</v>
      </c>
      <c r="G23" s="44"/>
      <c r="H23" s="48" t="s">
        <v>83</v>
      </c>
      <c r="I23" s="40" t="s">
        <v>84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3"/>
    </row>
    <row r="24" spans="1:20" s="12" customFormat="1" ht="57.75" customHeight="1" thickBot="1" x14ac:dyDescent="0.25">
      <c r="A24" s="33">
        <v>20</v>
      </c>
      <c r="B24" s="41" t="s">
        <v>48</v>
      </c>
      <c r="C24" s="55">
        <v>4000000</v>
      </c>
      <c r="D24" s="55" t="s">
        <v>40</v>
      </c>
      <c r="E24" s="53" t="s">
        <v>11</v>
      </c>
      <c r="F24" s="46">
        <v>3400612</v>
      </c>
      <c r="G24" s="56"/>
      <c r="H24" s="48" t="s">
        <v>85</v>
      </c>
      <c r="I24" s="40" t="s">
        <v>66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1"/>
    </row>
    <row r="25" spans="1:20" s="12" customFormat="1" ht="58.5" customHeight="1" thickBot="1" x14ac:dyDescent="0.25">
      <c r="A25" s="33">
        <v>21</v>
      </c>
      <c r="B25" s="41" t="s">
        <v>48</v>
      </c>
      <c r="C25" s="55">
        <v>4000000</v>
      </c>
      <c r="D25" s="55" t="s">
        <v>40</v>
      </c>
      <c r="E25" s="53" t="s">
        <v>12</v>
      </c>
      <c r="F25" s="46">
        <v>1732438</v>
      </c>
      <c r="G25" s="56"/>
      <c r="H25" s="48" t="s">
        <v>86</v>
      </c>
      <c r="I25" s="40" t="s">
        <v>65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1"/>
    </row>
    <row r="26" spans="1:20" s="12" customFormat="1" ht="67.5" customHeight="1" thickBot="1" x14ac:dyDescent="0.25">
      <c r="A26" s="33">
        <v>22</v>
      </c>
      <c r="B26" s="41" t="s">
        <v>48</v>
      </c>
      <c r="C26" s="55">
        <v>4000000</v>
      </c>
      <c r="D26" s="55" t="s">
        <v>40</v>
      </c>
      <c r="E26" s="53" t="s">
        <v>21</v>
      </c>
      <c r="F26" s="46">
        <v>1592588</v>
      </c>
      <c r="G26" s="56"/>
      <c r="H26" s="48" t="s">
        <v>86</v>
      </c>
      <c r="I26" s="40" t="s">
        <v>66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1"/>
    </row>
    <row r="27" spans="1:20" s="12" customFormat="1" ht="33.75" customHeight="1" thickBot="1" x14ac:dyDescent="0.25">
      <c r="A27" s="33">
        <v>23</v>
      </c>
      <c r="B27" s="41" t="s">
        <v>48</v>
      </c>
      <c r="C27" s="55">
        <v>4000000</v>
      </c>
      <c r="D27" s="55" t="s">
        <v>40</v>
      </c>
      <c r="E27" s="53" t="s">
        <v>15</v>
      </c>
      <c r="F27" s="46"/>
      <c r="G27" s="56"/>
      <c r="H27" s="57" t="s">
        <v>87</v>
      </c>
      <c r="I27" s="40" t="s">
        <v>88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1"/>
    </row>
    <row r="28" spans="1:20" s="12" customFormat="1" ht="50.25" customHeight="1" thickBot="1" x14ac:dyDescent="0.25">
      <c r="A28" s="33">
        <v>24</v>
      </c>
      <c r="B28" s="41" t="s">
        <v>48</v>
      </c>
      <c r="C28" s="55">
        <v>4000000</v>
      </c>
      <c r="D28" s="55" t="s">
        <v>40</v>
      </c>
      <c r="E28" s="53" t="s">
        <v>10</v>
      </c>
      <c r="F28" s="46">
        <v>2484531</v>
      </c>
      <c r="G28" s="56"/>
      <c r="H28" s="57" t="s">
        <v>89</v>
      </c>
      <c r="I28" s="40" t="s">
        <v>68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1"/>
    </row>
    <row r="29" spans="1:20" s="5" customFormat="1" ht="39" customHeight="1" thickBot="1" x14ac:dyDescent="0.25">
      <c r="A29" s="33">
        <v>25</v>
      </c>
      <c r="B29" s="41" t="s">
        <v>31</v>
      </c>
      <c r="C29" s="55">
        <v>73768527</v>
      </c>
      <c r="D29" s="55" t="s">
        <v>42</v>
      </c>
      <c r="E29" s="53" t="s">
        <v>4</v>
      </c>
      <c r="F29" s="46">
        <v>73768527</v>
      </c>
      <c r="G29" s="47">
        <v>73768527</v>
      </c>
      <c r="H29" s="57" t="s">
        <v>50</v>
      </c>
      <c r="I29" s="40" t="s">
        <v>61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6"/>
    </row>
    <row r="30" spans="1:20" s="5" customFormat="1" ht="72" customHeight="1" thickBot="1" x14ac:dyDescent="0.25">
      <c r="A30" s="33">
        <v>26</v>
      </c>
      <c r="B30" s="41" t="s">
        <v>94</v>
      </c>
      <c r="C30" s="55">
        <v>2957020</v>
      </c>
      <c r="D30" s="55" t="s">
        <v>41</v>
      </c>
      <c r="E30" s="53" t="s">
        <v>4</v>
      </c>
      <c r="F30" s="46">
        <v>2499000</v>
      </c>
      <c r="G30" s="56"/>
      <c r="H30" s="48" t="s">
        <v>90</v>
      </c>
      <c r="I30" s="40" t="s">
        <v>91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6"/>
    </row>
    <row r="31" spans="1:20" s="12" customFormat="1" ht="69.75" customHeight="1" thickBot="1" x14ac:dyDescent="0.25">
      <c r="A31" s="33">
        <v>27</v>
      </c>
      <c r="B31" s="41" t="s">
        <v>95</v>
      </c>
      <c r="C31" s="55">
        <v>875000</v>
      </c>
      <c r="D31" s="55" t="s">
        <v>41</v>
      </c>
      <c r="E31" s="58" t="s">
        <v>44</v>
      </c>
      <c r="F31" s="59">
        <v>875000</v>
      </c>
      <c r="G31" s="55">
        <v>875000</v>
      </c>
      <c r="H31" s="48" t="s">
        <v>50</v>
      </c>
      <c r="I31" s="40" t="s">
        <v>61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1"/>
    </row>
    <row r="32" spans="1:20" s="12" customFormat="1" ht="60.75" customHeight="1" thickBot="1" x14ac:dyDescent="0.25">
      <c r="A32" s="33">
        <v>28</v>
      </c>
      <c r="B32" s="41" t="s">
        <v>34</v>
      </c>
      <c r="C32" s="55">
        <v>264400</v>
      </c>
      <c r="D32" s="55" t="s">
        <v>43</v>
      </c>
      <c r="E32" s="53" t="s">
        <v>4</v>
      </c>
      <c r="F32" s="46"/>
      <c r="G32" s="55">
        <v>264400</v>
      </c>
      <c r="H32" s="57" t="s">
        <v>53</v>
      </c>
      <c r="I32" s="40" t="s">
        <v>61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1"/>
    </row>
    <row r="33" spans="1:20" s="12" customFormat="1" ht="55.5" customHeight="1" thickBot="1" x14ac:dyDescent="0.25">
      <c r="A33" s="33">
        <v>29</v>
      </c>
      <c r="B33" s="60" t="s">
        <v>33</v>
      </c>
      <c r="C33" s="61">
        <v>1279894</v>
      </c>
      <c r="D33" s="62" t="s">
        <v>43</v>
      </c>
      <c r="E33" s="63" t="s">
        <v>4</v>
      </c>
      <c r="F33" s="64">
        <v>1279894</v>
      </c>
      <c r="G33" s="65">
        <v>700000</v>
      </c>
      <c r="H33" s="57" t="s">
        <v>32</v>
      </c>
      <c r="I33" s="40" t="s">
        <v>60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1"/>
    </row>
    <row r="34" spans="1:20" s="1" customFormat="1" ht="51" customHeight="1" thickBot="1" x14ac:dyDescent="0.25">
      <c r="A34" s="66"/>
      <c r="B34" s="67" t="s">
        <v>2</v>
      </c>
      <c r="C34" s="67"/>
      <c r="D34" s="68">
        <f>SUM(C5:C33)</f>
        <v>173331815.5</v>
      </c>
      <c r="E34" s="69"/>
      <c r="F34" s="69">
        <f>SUM(F5:F33)</f>
        <v>147039007.5</v>
      </c>
      <c r="G34" s="69">
        <v>87100041</v>
      </c>
      <c r="H34" s="70" t="s">
        <v>93</v>
      </c>
      <c r="I34" s="40" t="s">
        <v>69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"/>
    </row>
    <row r="35" spans="1:20" s="1" customFormat="1" ht="12.75" customHeight="1" x14ac:dyDescent="0.2">
      <c r="A35" s="71"/>
      <c r="B35" s="72" t="s">
        <v>51</v>
      </c>
      <c r="C35" s="73">
        <v>0.6</v>
      </c>
      <c r="D35" s="74"/>
      <c r="E35" s="74"/>
      <c r="F35" s="74"/>
      <c r="G35" s="74"/>
      <c r="H35" s="74"/>
      <c r="I35" s="74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20" s="1" customFormat="1" ht="12.75" customHeight="1" x14ac:dyDescent="0.2">
      <c r="A36" s="71"/>
      <c r="B36" s="75"/>
      <c r="C36" s="73"/>
      <c r="D36" s="74"/>
      <c r="E36" s="74"/>
      <c r="F36" s="74"/>
      <c r="G36" s="74"/>
      <c r="H36" s="74"/>
      <c r="I36" s="74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20" s="1" customFormat="1" ht="12.75" customHeight="1" x14ac:dyDescent="0.2">
      <c r="A37" s="71"/>
      <c r="B37" s="75"/>
      <c r="C37" s="73"/>
      <c r="D37" s="74"/>
      <c r="E37" s="74"/>
      <c r="F37" s="74"/>
      <c r="G37" s="74"/>
      <c r="H37" s="74"/>
      <c r="I37" s="74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20" s="1" customFormat="1" x14ac:dyDescent="0.2">
      <c r="B38" s="8"/>
    </row>
    <row r="39" spans="1:20" s="1" customFormat="1" x14ac:dyDescent="0.2">
      <c r="B39" s="8"/>
    </row>
    <row r="40" spans="1:20" s="1" customFormat="1" x14ac:dyDescent="0.2">
      <c r="B40" s="8"/>
    </row>
    <row r="41" spans="1:20" s="1" customFormat="1" x14ac:dyDescent="0.2">
      <c r="B41" s="8"/>
    </row>
    <row r="42" spans="1:20" s="1" customFormat="1" x14ac:dyDescent="0.2">
      <c r="B42" s="8"/>
    </row>
    <row r="43" spans="1:20" s="1" customFormat="1" x14ac:dyDescent="0.2">
      <c r="B43" s="8"/>
    </row>
    <row r="44" spans="1:20" s="1" customFormat="1" x14ac:dyDescent="0.2">
      <c r="B44" s="8"/>
    </row>
    <row r="45" spans="1:20" s="1" customFormat="1" x14ac:dyDescent="0.2">
      <c r="B45" s="8"/>
    </row>
    <row r="46" spans="1:20" s="1" customFormat="1" x14ac:dyDescent="0.2">
      <c r="B46" s="8"/>
    </row>
    <row r="47" spans="1:20" s="1" customFormat="1" x14ac:dyDescent="0.2">
      <c r="B47" s="8"/>
    </row>
    <row r="48" spans="1:20" s="1" customFormat="1" x14ac:dyDescent="0.2">
      <c r="B48" s="8"/>
    </row>
    <row r="49" spans="2:2" s="1" customFormat="1" x14ac:dyDescent="0.2">
      <c r="B49" s="8"/>
    </row>
    <row r="50" spans="2:2" s="1" customFormat="1" x14ac:dyDescent="0.2">
      <c r="B50" s="8"/>
    </row>
    <row r="51" spans="2:2" s="1" customFormat="1" x14ac:dyDescent="0.2">
      <c r="B51" s="8"/>
    </row>
    <row r="52" spans="2:2" s="1" customFormat="1" x14ac:dyDescent="0.2">
      <c r="B52" s="8"/>
    </row>
    <row r="53" spans="2:2" s="1" customFormat="1" x14ac:dyDescent="0.2">
      <c r="B53" s="8"/>
    </row>
    <row r="54" spans="2:2" s="1" customFormat="1" x14ac:dyDescent="0.2">
      <c r="B54" s="8"/>
    </row>
    <row r="55" spans="2:2" s="1" customFormat="1" x14ac:dyDescent="0.2">
      <c r="B55" s="8"/>
    </row>
    <row r="56" spans="2:2" s="1" customFormat="1" x14ac:dyDescent="0.2">
      <c r="B56" s="8"/>
    </row>
    <row r="57" spans="2:2" s="1" customFormat="1" x14ac:dyDescent="0.2">
      <c r="B57" s="8"/>
    </row>
    <row r="58" spans="2:2" s="1" customFormat="1" x14ac:dyDescent="0.2">
      <c r="B58" s="8"/>
    </row>
    <row r="59" spans="2:2" s="1" customFormat="1" x14ac:dyDescent="0.2">
      <c r="B59" s="8"/>
    </row>
    <row r="60" spans="2:2" s="1" customFormat="1" x14ac:dyDescent="0.2">
      <c r="B60" s="8"/>
    </row>
    <row r="61" spans="2:2" s="1" customFormat="1" x14ac:dyDescent="0.2">
      <c r="B61" s="8"/>
    </row>
    <row r="62" spans="2:2" s="1" customFormat="1" x14ac:dyDescent="0.2">
      <c r="B62" s="8"/>
    </row>
    <row r="63" spans="2:2" s="1" customFormat="1" x14ac:dyDescent="0.2">
      <c r="B63" s="8"/>
    </row>
    <row r="64" spans="2:2" s="1" customFormat="1" x14ac:dyDescent="0.2">
      <c r="B64" s="8"/>
    </row>
    <row r="65" spans="2:2" s="1" customFormat="1" x14ac:dyDescent="0.2">
      <c r="B65" s="8"/>
    </row>
    <row r="66" spans="2:2" s="1" customFormat="1" x14ac:dyDescent="0.2">
      <c r="B66" s="8"/>
    </row>
    <row r="67" spans="2:2" s="1" customFormat="1" x14ac:dyDescent="0.2">
      <c r="B67" s="8"/>
    </row>
    <row r="68" spans="2:2" s="1" customFormat="1" x14ac:dyDescent="0.2">
      <c r="B68" s="8"/>
    </row>
    <row r="69" spans="2:2" s="1" customFormat="1" x14ac:dyDescent="0.2">
      <c r="B69" s="8"/>
    </row>
    <row r="70" spans="2:2" s="1" customFormat="1" x14ac:dyDescent="0.2">
      <c r="B70" s="8"/>
    </row>
    <row r="71" spans="2:2" s="1" customFormat="1" x14ac:dyDescent="0.2">
      <c r="B71" s="8"/>
    </row>
    <row r="72" spans="2:2" s="1" customFormat="1" x14ac:dyDescent="0.2">
      <c r="B72" s="8"/>
    </row>
    <row r="73" spans="2:2" s="1" customFormat="1" x14ac:dyDescent="0.2">
      <c r="B73" s="8"/>
    </row>
    <row r="74" spans="2:2" s="1" customFormat="1" x14ac:dyDescent="0.2">
      <c r="B74" s="8"/>
    </row>
    <row r="75" spans="2:2" s="1" customFormat="1" x14ac:dyDescent="0.2">
      <c r="B75" s="8"/>
    </row>
    <row r="76" spans="2:2" s="1" customFormat="1" x14ac:dyDescent="0.2">
      <c r="B76" s="8"/>
    </row>
    <row r="77" spans="2:2" s="1" customFormat="1" x14ac:dyDescent="0.2">
      <c r="B77" s="8"/>
    </row>
    <row r="78" spans="2:2" s="1" customFormat="1" x14ac:dyDescent="0.2">
      <c r="B78" s="8"/>
    </row>
    <row r="79" spans="2:2" s="1" customFormat="1" x14ac:dyDescent="0.2">
      <c r="B79" s="8"/>
    </row>
    <row r="80" spans="2:2" s="1" customFormat="1" x14ac:dyDescent="0.2">
      <c r="B80" s="8"/>
    </row>
    <row r="81" spans="1:8" s="1" customFormat="1" x14ac:dyDescent="0.2">
      <c r="B81" s="8"/>
    </row>
    <row r="82" spans="1:8" s="1" customFormat="1" x14ac:dyDescent="0.2">
      <c r="B82" s="8"/>
    </row>
    <row r="83" spans="1:8" s="1" customFormat="1" x14ac:dyDescent="0.2">
      <c r="B83" s="8"/>
    </row>
    <row r="84" spans="1:8" s="1" customFormat="1" x14ac:dyDescent="0.2">
      <c r="B84" s="8"/>
    </row>
    <row r="85" spans="1:8" s="1" customFormat="1" x14ac:dyDescent="0.2">
      <c r="B85" s="8"/>
    </row>
    <row r="86" spans="1:8" s="1" customFormat="1" x14ac:dyDescent="0.2">
      <c r="B86" s="8"/>
    </row>
    <row r="87" spans="1:8" s="1" customFormat="1" x14ac:dyDescent="0.2">
      <c r="B87" s="8"/>
    </row>
    <row r="88" spans="1:8" s="1" customFormat="1" x14ac:dyDescent="0.2">
      <c r="B88" s="8"/>
    </row>
    <row r="89" spans="1:8" s="1" customFormat="1" x14ac:dyDescent="0.2">
      <c r="B89" s="8"/>
    </row>
    <row r="90" spans="1:8" s="1" customFormat="1" x14ac:dyDescent="0.2">
      <c r="B90" s="8"/>
    </row>
    <row r="91" spans="1:8" s="1" customFormat="1" x14ac:dyDescent="0.2">
      <c r="B91" s="8"/>
    </row>
    <row r="92" spans="1:8" s="1" customFormat="1" x14ac:dyDescent="0.2">
      <c r="B92" s="8"/>
    </row>
    <row r="93" spans="1:8" s="1" customFormat="1" x14ac:dyDescent="0.2">
      <c r="B93" s="8"/>
    </row>
    <row r="94" spans="1:8" x14ac:dyDescent="0.2">
      <c r="A94" s="1"/>
      <c r="B94" s="8"/>
      <c r="C94" s="1"/>
      <c r="D94" s="1"/>
      <c r="E94" s="1"/>
      <c r="F94" s="1"/>
      <c r="G94" s="1"/>
      <c r="H94" s="1"/>
    </row>
  </sheetData>
  <autoFilter ref="A3:W34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3">
    <mergeCell ref="A1:I2"/>
    <mergeCell ref="F3:F4"/>
    <mergeCell ref="A3:A4"/>
    <mergeCell ref="B3:B4"/>
    <mergeCell ref="C3:C4"/>
    <mergeCell ref="D3:D4"/>
    <mergeCell ref="C35:I37"/>
    <mergeCell ref="I3:I4"/>
    <mergeCell ref="B35:B37"/>
    <mergeCell ref="G3:G4"/>
    <mergeCell ref="E3:E4"/>
    <mergeCell ref="H3:H4"/>
    <mergeCell ref="B34:C34"/>
  </mergeCells>
  <phoneticPr fontId="0" type="noConversion"/>
  <printOptions horizontalCentered="1"/>
  <pageMargins left="0" right="0" top="0.25" bottom="0" header="0.25" footer="0.25"/>
  <pageSetup paperSize="9" scale="50" orientation="landscape" r:id="rId1"/>
  <headerFooter alignWithMargins="0"/>
  <rowBreaks count="1" manualBreakCount="1">
    <brk id="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H5" sqref="H5"/>
    </sheetView>
  </sheetViews>
  <sheetFormatPr defaultRowHeight="12.75" x14ac:dyDescent="0.2"/>
  <cols>
    <col min="1" max="5" width="9.140625" style="9"/>
    <col min="6" max="6" width="5" style="9" customWidth="1"/>
    <col min="7" max="7" width="9.140625" style="9"/>
    <col min="8" max="8" width="5.140625" style="9" customWidth="1"/>
    <col min="9" max="16384" width="9.140625" style="9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390323</vt:lpstr>
      <vt:lpstr>Sheet1</vt:lpstr>
      <vt:lpstr>'390323'!Print_Area</vt:lpstr>
    </vt:vector>
  </TitlesOfParts>
  <Company>Asifi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</dc:creator>
  <cp:lastModifiedBy>Rahmatullah</cp:lastModifiedBy>
  <cp:lastPrinted>2020-09-30T04:20:13Z</cp:lastPrinted>
  <dcterms:created xsi:type="dcterms:W3CDTF">2011-10-23T23:24:59Z</dcterms:created>
  <dcterms:modified xsi:type="dcterms:W3CDTF">2020-10-05T08:38:46Z</dcterms:modified>
</cp:coreProperties>
</file>